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inokan.gokpinar\Downloads\"/>
    </mc:Choice>
  </mc:AlternateContent>
  <bookViews>
    <workbookView xWindow="0" yWindow="0" windowWidth="28800" windowHeight="12225"/>
  </bookViews>
  <sheets>
    <sheet name="NOHU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I3" i="6"/>
  <c r="L4" i="6" l="1"/>
  <c r="N4" i="6" s="1"/>
  <c r="L5" i="6"/>
  <c r="N5" i="6" s="1"/>
  <c r="L6" i="6"/>
  <c r="N6" i="6" s="1"/>
  <c r="L7" i="6"/>
  <c r="N7" i="6" s="1"/>
  <c r="L8" i="6"/>
  <c r="N8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L15" i="6"/>
  <c r="N15" i="6" s="1"/>
  <c r="L16" i="6"/>
  <c r="N16" i="6" s="1"/>
  <c r="L3" i="6"/>
  <c r="N3" i="6" s="1"/>
  <c r="K4" i="6"/>
  <c r="M4" i="6" s="1"/>
  <c r="K5" i="6"/>
  <c r="M5" i="6" s="1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3" i="6"/>
  <c r="M3" i="6" s="1"/>
  <c r="I17" i="6" l="1"/>
  <c r="H17" i="6"/>
  <c r="M17" i="6" l="1"/>
  <c r="N17" i="6" l="1"/>
  <c r="L17" i="6"/>
  <c r="K17" i="6"/>
  <c r="J17" i="6"/>
</calcChain>
</file>

<file path=xl/sharedStrings.xml><?xml version="1.0" encoding="utf-8"?>
<sst xmlns="http://schemas.openxmlformats.org/spreadsheetml/2006/main" count="100" uniqueCount="72">
  <si>
    <t>SIRA</t>
  </si>
  <si>
    <t>İLÇESİ</t>
  </si>
  <si>
    <t>TELEFON</t>
  </si>
  <si>
    <t>TC KİMLİK NO</t>
  </si>
  <si>
    <t>Hibe edilen tohum miktarı 
(%75)</t>
  </si>
  <si>
    <t>Çiftçi Katkısı tohum miktarı
 (%25)</t>
  </si>
  <si>
    <t>Çiftçi Katkısı 
(TL)</t>
  </si>
  <si>
    <t>Toplam tohum Miktarı 
(kg)</t>
  </si>
  <si>
    <t>Alan (da)</t>
  </si>
  <si>
    <t>Toplam</t>
  </si>
  <si>
    <t>KÖY-KASABA</t>
  </si>
  <si>
    <t>Bakanlık Katkısı (TL)</t>
  </si>
  <si>
    <t>MERKEZ</t>
  </si>
  <si>
    <t>KAYMAKLI</t>
  </si>
  <si>
    <t>ÇARDAK</t>
  </si>
  <si>
    <t>GÖRE</t>
  </si>
  <si>
    <t>ÇİFTLİK</t>
  </si>
  <si>
    <t>BOĞAZ</t>
  </si>
  <si>
    <t>SULUSARAY</t>
  </si>
  <si>
    <t>BASANSARNIÇ</t>
  </si>
  <si>
    <t>Talep Edilen
Alan (da)</t>
  </si>
  <si>
    <t>SARILAR</t>
  </si>
  <si>
    <t>2023 YILI BAKANLIK TAKEP NOHUT  TOHUMU ASIL LİSTESİ 
(Merkez)</t>
  </si>
  <si>
    <t>AD</t>
  </si>
  <si>
    <t>SOYAD</t>
  </si>
  <si>
    <t>İL*****</t>
  </si>
  <si>
    <t>Hİ*****</t>
  </si>
  <si>
    <t>MU*****</t>
  </si>
  <si>
    <t>TE*****</t>
  </si>
  <si>
    <t>FE*****</t>
  </si>
  <si>
    <t>ÖZ*****</t>
  </si>
  <si>
    <t>AH*****</t>
  </si>
  <si>
    <t>AR*****</t>
  </si>
  <si>
    <t>ME*****</t>
  </si>
  <si>
    <t>DU*****</t>
  </si>
  <si>
    <t>İB*****</t>
  </si>
  <si>
    <t>DO*****</t>
  </si>
  <si>
    <t>SE*****</t>
  </si>
  <si>
    <t>KI*****</t>
  </si>
  <si>
    <t>İZ*****</t>
  </si>
  <si>
    <t>KA*****</t>
  </si>
  <si>
    <t>VE*****</t>
  </si>
  <si>
    <t>TU*****</t>
  </si>
  <si>
    <t>ÇE*****</t>
  </si>
  <si>
    <t>284*****324</t>
  </si>
  <si>
    <t>483*****574</t>
  </si>
  <si>
    <t>410*****512</t>
  </si>
  <si>
    <t>428*****720</t>
  </si>
  <si>
    <t>402*****304</t>
  </si>
  <si>
    <t>501*****350</t>
  </si>
  <si>
    <t>538*****482</t>
  </si>
  <si>
    <t>628*****952</t>
  </si>
  <si>
    <t>659*****846</t>
  </si>
  <si>
    <t>528*****388</t>
  </si>
  <si>
    <t>638*****012</t>
  </si>
  <si>
    <t>297*****210</t>
  </si>
  <si>
    <t>176*****290</t>
  </si>
  <si>
    <t>206*****938</t>
  </si>
  <si>
    <t>5416*****84</t>
  </si>
  <si>
    <t>5377*****61</t>
  </si>
  <si>
    <t>5315*****75</t>
  </si>
  <si>
    <t>5342*****13</t>
  </si>
  <si>
    <t>5385*****69</t>
  </si>
  <si>
    <t>5363*****52</t>
  </si>
  <si>
    <t>5355*****13</t>
  </si>
  <si>
    <t>5544*****32</t>
  </si>
  <si>
    <t>5320*****50</t>
  </si>
  <si>
    <t>5522*****50</t>
  </si>
  <si>
    <t>5389*****50</t>
  </si>
  <si>
    <t>5387*****26</t>
  </si>
  <si>
    <t>5325*****64</t>
  </si>
  <si>
    <t>5066*****62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</si>
</sst>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/>
    <xf numFmtId="4" fontId="2" fillId="2" borderId="0" xfId="0" applyNumberFormat="1" applyFont="1" applyFill="1"/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4" fontId="2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99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zoomScaleNormal="100" workbookViewId="0">
      <selection activeCell="G2" sqref="G1:G1048576"/>
    </sheetView>
  </sheetViews>
  <sheetFormatPr defaultRowHeight="30" customHeight="1" x14ac:dyDescent="0.25"/>
  <cols>
    <col min="1" max="1" width="5.7109375" style="8" customWidth="1"/>
    <col min="2" max="2" width="11.5703125" style="8" customWidth="1"/>
    <col min="3" max="3" width="22.7109375" style="1" customWidth="1"/>
    <col min="4" max="4" width="10.7109375" style="8" customWidth="1"/>
    <col min="5" max="5" width="17.7109375" style="8" customWidth="1"/>
    <col min="6" max="6" width="14.85546875" style="1" customWidth="1"/>
    <col min="7" max="7" width="14" style="1" customWidth="1"/>
    <col min="8" max="8" width="7.85546875" style="1" customWidth="1"/>
    <col min="9" max="9" width="7.7109375" style="1" customWidth="1"/>
    <col min="10" max="10" width="11.7109375" style="1" customWidth="1"/>
    <col min="11" max="11" width="11" style="3" customWidth="1"/>
    <col min="12" max="12" width="10" style="3" customWidth="1"/>
    <col min="13" max="13" width="11.28515625" style="20" customWidth="1"/>
    <col min="14" max="14" width="12" style="6" customWidth="1"/>
    <col min="15" max="16384" width="9.140625" style="1"/>
  </cols>
  <sheetData>
    <row r="1" spans="1:14" ht="65.25" customHeight="1" x14ac:dyDescent="0.25">
      <c r="A1" s="29" t="s">
        <v>22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77.25" customHeight="1" x14ac:dyDescent="0.25">
      <c r="A2" s="11" t="s">
        <v>0</v>
      </c>
      <c r="B2" s="11" t="s">
        <v>23</v>
      </c>
      <c r="C2" s="12" t="s">
        <v>24</v>
      </c>
      <c r="D2" s="13" t="s">
        <v>1</v>
      </c>
      <c r="E2" s="13" t="s">
        <v>10</v>
      </c>
      <c r="F2" s="13" t="s">
        <v>3</v>
      </c>
      <c r="G2" s="13" t="s">
        <v>2</v>
      </c>
      <c r="H2" s="14" t="s">
        <v>20</v>
      </c>
      <c r="I2" s="13" t="s">
        <v>8</v>
      </c>
      <c r="J2" s="14" t="s">
        <v>7</v>
      </c>
      <c r="K2" s="14" t="s">
        <v>4</v>
      </c>
      <c r="L2" s="14" t="s">
        <v>5</v>
      </c>
      <c r="M2" s="19" t="s">
        <v>11</v>
      </c>
      <c r="N2" s="15" t="s">
        <v>6</v>
      </c>
    </row>
    <row r="3" spans="1:14" ht="30" customHeight="1" x14ac:dyDescent="0.25">
      <c r="A3" s="9">
        <v>1</v>
      </c>
      <c r="B3" s="9" t="s">
        <v>25</v>
      </c>
      <c r="C3" s="4" t="s">
        <v>26</v>
      </c>
      <c r="D3" s="7" t="s">
        <v>12</v>
      </c>
      <c r="E3" s="7" t="s">
        <v>14</v>
      </c>
      <c r="F3" s="2" t="s">
        <v>44</v>
      </c>
      <c r="G3" s="2" t="s">
        <v>58</v>
      </c>
      <c r="H3" s="2">
        <v>14</v>
      </c>
      <c r="I3" s="2">
        <f>H3</f>
        <v>14</v>
      </c>
      <c r="J3" s="2">
        <v>200</v>
      </c>
      <c r="K3" s="2">
        <f>(J3*0.75)</f>
        <v>150</v>
      </c>
      <c r="L3" s="2">
        <f>(J3*0.25)</f>
        <v>50</v>
      </c>
      <c r="M3" s="21">
        <f>K3*35</f>
        <v>5250</v>
      </c>
      <c r="N3" s="5">
        <f>L3*35</f>
        <v>1750</v>
      </c>
    </row>
    <row r="4" spans="1:14" ht="30" customHeight="1" x14ac:dyDescent="0.25">
      <c r="A4" s="9">
        <v>2</v>
      </c>
      <c r="B4" s="9" t="s">
        <v>27</v>
      </c>
      <c r="C4" s="4" t="s">
        <v>28</v>
      </c>
      <c r="D4" s="7" t="s">
        <v>12</v>
      </c>
      <c r="E4" s="7" t="s">
        <v>19</v>
      </c>
      <c r="F4" s="2" t="s">
        <v>45</v>
      </c>
      <c r="G4" s="2" t="s">
        <v>59</v>
      </c>
      <c r="H4" s="2">
        <v>26</v>
      </c>
      <c r="I4" s="2">
        <v>26</v>
      </c>
      <c r="J4" s="2">
        <v>350</v>
      </c>
      <c r="K4" s="2">
        <f t="shared" ref="K4:K16" si="0">(J4*0.75)</f>
        <v>262.5</v>
      </c>
      <c r="L4" s="2">
        <f t="shared" ref="L4:L16" si="1">(J4*0.25)</f>
        <v>87.5</v>
      </c>
      <c r="M4" s="21">
        <f t="shared" ref="M4:M16" si="2">K4*35</f>
        <v>9187.5</v>
      </c>
      <c r="N4" s="5">
        <f t="shared" ref="N4:N16" si="3">L4*35</f>
        <v>3062.5</v>
      </c>
    </row>
    <row r="5" spans="1:14" ht="30" customHeight="1" x14ac:dyDescent="0.25">
      <c r="A5" s="9">
        <v>3</v>
      </c>
      <c r="B5" s="9" t="s">
        <v>29</v>
      </c>
      <c r="C5" s="4" t="s">
        <v>30</v>
      </c>
      <c r="D5" s="7" t="s">
        <v>12</v>
      </c>
      <c r="E5" s="7" t="s">
        <v>19</v>
      </c>
      <c r="F5" s="2" t="s">
        <v>46</v>
      </c>
      <c r="G5" s="2" t="s">
        <v>60</v>
      </c>
      <c r="H5" s="2">
        <v>43</v>
      </c>
      <c r="I5" s="2">
        <v>43</v>
      </c>
      <c r="J5" s="2">
        <v>600</v>
      </c>
      <c r="K5" s="2">
        <f t="shared" si="0"/>
        <v>450</v>
      </c>
      <c r="L5" s="2">
        <f t="shared" si="1"/>
        <v>150</v>
      </c>
      <c r="M5" s="21">
        <f t="shared" si="2"/>
        <v>15750</v>
      </c>
      <c r="N5" s="5">
        <f t="shared" si="3"/>
        <v>5250</v>
      </c>
    </row>
    <row r="6" spans="1:14" ht="30" customHeight="1" x14ac:dyDescent="0.25">
      <c r="A6" s="9">
        <v>4</v>
      </c>
      <c r="B6" s="9" t="s">
        <v>31</v>
      </c>
      <c r="C6" s="4" t="s">
        <v>32</v>
      </c>
      <c r="D6" s="7" t="s">
        <v>12</v>
      </c>
      <c r="E6" s="7" t="s">
        <v>16</v>
      </c>
      <c r="F6" s="2" t="s">
        <v>47</v>
      </c>
      <c r="G6" s="2" t="s">
        <v>61</v>
      </c>
      <c r="H6" s="2">
        <v>13</v>
      </c>
      <c r="I6" s="2">
        <v>13</v>
      </c>
      <c r="J6" s="2">
        <v>200</v>
      </c>
      <c r="K6" s="2">
        <f t="shared" si="0"/>
        <v>150</v>
      </c>
      <c r="L6" s="2">
        <f t="shared" si="1"/>
        <v>50</v>
      </c>
      <c r="M6" s="21">
        <f t="shared" si="2"/>
        <v>5250</v>
      </c>
      <c r="N6" s="5">
        <f t="shared" si="3"/>
        <v>1750</v>
      </c>
    </row>
    <row r="7" spans="1:14" ht="30" customHeight="1" x14ac:dyDescent="0.25">
      <c r="A7" s="9">
        <v>5</v>
      </c>
      <c r="B7" s="9" t="s">
        <v>33</v>
      </c>
      <c r="C7" s="4" t="s">
        <v>30</v>
      </c>
      <c r="D7" s="7" t="s">
        <v>12</v>
      </c>
      <c r="E7" s="7" t="s">
        <v>17</v>
      </c>
      <c r="F7" s="2" t="s">
        <v>48</v>
      </c>
      <c r="G7" s="2" t="s">
        <v>62</v>
      </c>
      <c r="H7" s="2">
        <v>31</v>
      </c>
      <c r="I7" s="2">
        <v>31</v>
      </c>
      <c r="J7" s="2">
        <v>450</v>
      </c>
      <c r="K7" s="2">
        <f t="shared" si="0"/>
        <v>337.5</v>
      </c>
      <c r="L7" s="2">
        <f t="shared" si="1"/>
        <v>112.5</v>
      </c>
      <c r="M7" s="21">
        <f t="shared" si="2"/>
        <v>11812.5</v>
      </c>
      <c r="N7" s="5">
        <f t="shared" si="3"/>
        <v>3937.5</v>
      </c>
    </row>
    <row r="8" spans="1:14" ht="30" customHeight="1" x14ac:dyDescent="0.25">
      <c r="A8" s="9">
        <v>6</v>
      </c>
      <c r="B8" s="9" t="s">
        <v>33</v>
      </c>
      <c r="C8" s="4" t="s">
        <v>34</v>
      </c>
      <c r="D8" s="7" t="s">
        <v>12</v>
      </c>
      <c r="E8" s="7" t="s">
        <v>19</v>
      </c>
      <c r="F8" s="2" t="s">
        <v>49</v>
      </c>
      <c r="G8" s="2" t="s">
        <v>63</v>
      </c>
      <c r="H8" s="2">
        <v>9</v>
      </c>
      <c r="I8" s="2">
        <v>9</v>
      </c>
      <c r="J8" s="2">
        <v>100</v>
      </c>
      <c r="K8" s="2">
        <f t="shared" si="0"/>
        <v>75</v>
      </c>
      <c r="L8" s="2">
        <f t="shared" si="1"/>
        <v>25</v>
      </c>
      <c r="M8" s="21">
        <f t="shared" si="2"/>
        <v>2625</v>
      </c>
      <c r="N8" s="5">
        <f t="shared" si="3"/>
        <v>875</v>
      </c>
    </row>
    <row r="9" spans="1:14" ht="30" customHeight="1" x14ac:dyDescent="0.25">
      <c r="A9" s="9">
        <v>7</v>
      </c>
      <c r="B9" s="9" t="s">
        <v>35</v>
      </c>
      <c r="C9" s="4" t="s">
        <v>30</v>
      </c>
      <c r="D9" s="7" t="s">
        <v>12</v>
      </c>
      <c r="E9" s="7" t="s">
        <v>18</v>
      </c>
      <c r="F9" s="2" t="s">
        <v>50</v>
      </c>
      <c r="G9" s="2" t="s">
        <v>64</v>
      </c>
      <c r="H9" s="2">
        <v>70</v>
      </c>
      <c r="I9" s="2">
        <v>45</v>
      </c>
      <c r="J9" s="2">
        <v>600</v>
      </c>
      <c r="K9" s="2">
        <f t="shared" si="0"/>
        <v>450</v>
      </c>
      <c r="L9" s="2">
        <f t="shared" si="1"/>
        <v>150</v>
      </c>
      <c r="M9" s="21">
        <f t="shared" si="2"/>
        <v>15750</v>
      </c>
      <c r="N9" s="5">
        <f t="shared" si="3"/>
        <v>5250</v>
      </c>
    </row>
    <row r="10" spans="1:14" ht="30" customHeight="1" x14ac:dyDescent="0.25">
      <c r="A10" s="9">
        <v>8</v>
      </c>
      <c r="B10" s="9" t="s">
        <v>36</v>
      </c>
      <c r="C10" s="4" t="s">
        <v>28</v>
      </c>
      <c r="D10" s="7" t="s">
        <v>12</v>
      </c>
      <c r="E10" s="7" t="s">
        <v>15</v>
      </c>
      <c r="F10" s="2" t="s">
        <v>51</v>
      </c>
      <c r="G10" s="2" t="s">
        <v>65</v>
      </c>
      <c r="H10" s="2">
        <v>47</v>
      </c>
      <c r="I10" s="2">
        <v>45</v>
      </c>
      <c r="J10" s="2">
        <v>600</v>
      </c>
      <c r="K10" s="2">
        <f t="shared" si="0"/>
        <v>450</v>
      </c>
      <c r="L10" s="2">
        <f t="shared" si="1"/>
        <v>150</v>
      </c>
      <c r="M10" s="21">
        <f t="shared" si="2"/>
        <v>15750</v>
      </c>
      <c r="N10" s="5">
        <f t="shared" si="3"/>
        <v>5250</v>
      </c>
    </row>
    <row r="11" spans="1:14" ht="30" customHeight="1" x14ac:dyDescent="0.25">
      <c r="A11" s="9">
        <v>9</v>
      </c>
      <c r="B11" s="9" t="s">
        <v>27</v>
      </c>
      <c r="C11" s="4" t="s">
        <v>28</v>
      </c>
      <c r="D11" s="7" t="s">
        <v>12</v>
      </c>
      <c r="E11" s="7" t="s">
        <v>15</v>
      </c>
      <c r="F11" s="2" t="s">
        <v>52</v>
      </c>
      <c r="G11" s="2" t="s">
        <v>66</v>
      </c>
      <c r="H11" s="2">
        <v>42</v>
      </c>
      <c r="I11" s="2">
        <v>40</v>
      </c>
      <c r="J11" s="2">
        <v>550</v>
      </c>
      <c r="K11" s="2">
        <f t="shared" si="0"/>
        <v>412.5</v>
      </c>
      <c r="L11" s="2">
        <f t="shared" si="1"/>
        <v>137.5</v>
      </c>
      <c r="M11" s="21">
        <f t="shared" si="2"/>
        <v>14437.5</v>
      </c>
      <c r="N11" s="5">
        <f t="shared" si="3"/>
        <v>4812.5</v>
      </c>
    </row>
    <row r="12" spans="1:14" ht="30" customHeight="1" x14ac:dyDescent="0.25">
      <c r="A12" s="9">
        <v>10</v>
      </c>
      <c r="B12" s="9" t="s">
        <v>34</v>
      </c>
      <c r="C12" s="16" t="s">
        <v>28</v>
      </c>
      <c r="D12" s="7" t="s">
        <v>12</v>
      </c>
      <c r="E12" s="17" t="s">
        <v>15</v>
      </c>
      <c r="F12" s="18" t="s">
        <v>53</v>
      </c>
      <c r="G12" s="2" t="s">
        <v>67</v>
      </c>
      <c r="H12" s="2">
        <v>70</v>
      </c>
      <c r="I12" s="2">
        <v>45</v>
      </c>
      <c r="J12" s="2">
        <v>650</v>
      </c>
      <c r="K12" s="2">
        <f t="shared" si="0"/>
        <v>487.5</v>
      </c>
      <c r="L12" s="2">
        <f t="shared" si="1"/>
        <v>162.5</v>
      </c>
      <c r="M12" s="21">
        <f t="shared" si="2"/>
        <v>17062.5</v>
      </c>
      <c r="N12" s="5">
        <f t="shared" si="3"/>
        <v>5687.5</v>
      </c>
    </row>
    <row r="13" spans="1:14" ht="30" customHeight="1" x14ac:dyDescent="0.25">
      <c r="A13" s="9">
        <v>11</v>
      </c>
      <c r="B13" s="9" t="s">
        <v>37</v>
      </c>
      <c r="C13" s="16" t="s">
        <v>38</v>
      </c>
      <c r="D13" s="7" t="s">
        <v>12</v>
      </c>
      <c r="E13" s="17" t="s">
        <v>15</v>
      </c>
      <c r="F13" s="18" t="s">
        <v>54</v>
      </c>
      <c r="G13" s="2" t="s">
        <v>68</v>
      </c>
      <c r="H13" s="2">
        <v>75</v>
      </c>
      <c r="I13" s="2">
        <v>50</v>
      </c>
      <c r="J13" s="2">
        <f t="shared" ref="J13" si="4">I13*14</f>
        <v>700</v>
      </c>
      <c r="K13" s="2">
        <f t="shared" si="0"/>
        <v>525</v>
      </c>
      <c r="L13" s="2">
        <f t="shared" si="1"/>
        <v>175</v>
      </c>
      <c r="M13" s="21">
        <f t="shared" si="2"/>
        <v>18375</v>
      </c>
      <c r="N13" s="5">
        <f t="shared" si="3"/>
        <v>6125</v>
      </c>
    </row>
    <row r="14" spans="1:14" ht="30" customHeight="1" x14ac:dyDescent="0.25">
      <c r="A14" s="9">
        <v>12</v>
      </c>
      <c r="B14" s="9" t="s">
        <v>39</v>
      </c>
      <c r="C14" s="16" t="s">
        <v>40</v>
      </c>
      <c r="D14" s="7" t="s">
        <v>12</v>
      </c>
      <c r="E14" s="17" t="s">
        <v>13</v>
      </c>
      <c r="F14" s="18" t="s">
        <v>55</v>
      </c>
      <c r="G14" s="2" t="s">
        <v>69</v>
      </c>
      <c r="H14" s="2">
        <v>6</v>
      </c>
      <c r="I14" s="2">
        <v>6</v>
      </c>
      <c r="J14" s="2">
        <v>100</v>
      </c>
      <c r="K14" s="2">
        <f t="shared" si="0"/>
        <v>75</v>
      </c>
      <c r="L14" s="2">
        <f t="shared" si="1"/>
        <v>25</v>
      </c>
      <c r="M14" s="21">
        <f t="shared" si="2"/>
        <v>2625</v>
      </c>
      <c r="N14" s="5">
        <f t="shared" si="3"/>
        <v>875</v>
      </c>
    </row>
    <row r="15" spans="1:14" ht="30" customHeight="1" x14ac:dyDescent="0.25">
      <c r="A15" s="9">
        <v>13</v>
      </c>
      <c r="B15" s="9" t="s">
        <v>41</v>
      </c>
      <c r="C15" s="16" t="s">
        <v>42</v>
      </c>
      <c r="D15" s="7" t="s">
        <v>12</v>
      </c>
      <c r="E15" s="17" t="s">
        <v>15</v>
      </c>
      <c r="F15" s="18" t="s">
        <v>56</v>
      </c>
      <c r="G15" s="2" t="s">
        <v>70</v>
      </c>
      <c r="H15" s="2">
        <v>24</v>
      </c>
      <c r="I15" s="2">
        <v>24</v>
      </c>
      <c r="J15" s="2">
        <v>350</v>
      </c>
      <c r="K15" s="2">
        <f t="shared" si="0"/>
        <v>262.5</v>
      </c>
      <c r="L15" s="2">
        <f t="shared" si="1"/>
        <v>87.5</v>
      </c>
      <c r="M15" s="21">
        <f t="shared" si="2"/>
        <v>9187.5</v>
      </c>
      <c r="N15" s="5">
        <f t="shared" si="3"/>
        <v>3062.5</v>
      </c>
    </row>
    <row r="16" spans="1:14" ht="30" customHeight="1" x14ac:dyDescent="0.25">
      <c r="A16" s="9">
        <v>14</v>
      </c>
      <c r="B16" s="9" t="s">
        <v>33</v>
      </c>
      <c r="C16" s="16" t="s">
        <v>43</v>
      </c>
      <c r="D16" s="17" t="s">
        <v>12</v>
      </c>
      <c r="E16" s="17" t="s">
        <v>21</v>
      </c>
      <c r="F16" s="18" t="s">
        <v>57</v>
      </c>
      <c r="G16" s="2" t="s">
        <v>71</v>
      </c>
      <c r="H16" s="2">
        <v>34</v>
      </c>
      <c r="I16" s="2">
        <v>34</v>
      </c>
      <c r="J16" s="2">
        <v>500</v>
      </c>
      <c r="K16" s="2">
        <f t="shared" si="0"/>
        <v>375</v>
      </c>
      <c r="L16" s="2">
        <f t="shared" si="1"/>
        <v>125</v>
      </c>
      <c r="M16" s="21">
        <f t="shared" si="2"/>
        <v>13125</v>
      </c>
      <c r="N16" s="5">
        <f t="shared" si="3"/>
        <v>4375</v>
      </c>
    </row>
    <row r="17" spans="1:14" s="28" customFormat="1" ht="30" customHeight="1" x14ac:dyDescent="0.25">
      <c r="A17" s="31" t="s">
        <v>9</v>
      </c>
      <c r="B17" s="32"/>
      <c r="C17" s="32"/>
      <c r="D17" s="32"/>
      <c r="E17" s="32"/>
      <c r="F17" s="32"/>
      <c r="G17" s="33"/>
      <c r="H17" s="25">
        <f t="shared" ref="H17:N17" si="5">SUM(H3:H16)</f>
        <v>504</v>
      </c>
      <c r="I17" s="23">
        <f t="shared" si="5"/>
        <v>425</v>
      </c>
      <c r="J17" s="23">
        <f t="shared" si="5"/>
        <v>5950</v>
      </c>
      <c r="K17" s="24">
        <f t="shared" si="5"/>
        <v>4462.5</v>
      </c>
      <c r="L17" s="24">
        <f t="shared" si="5"/>
        <v>1487.5</v>
      </c>
      <c r="M17" s="26">
        <f t="shared" si="5"/>
        <v>156187.5</v>
      </c>
      <c r="N17" s="27">
        <f t="shared" si="5"/>
        <v>52062.5</v>
      </c>
    </row>
    <row r="18" spans="1:14" ht="30" customHeight="1" x14ac:dyDescent="0.25">
      <c r="A18" s="10"/>
      <c r="B18" s="10"/>
    </row>
    <row r="19" spans="1:14" ht="24.95" customHeight="1" x14ac:dyDescent="0.25">
      <c r="C19" s="22"/>
    </row>
    <row r="20" spans="1:14" ht="24.95" customHeight="1" x14ac:dyDescent="0.25"/>
    <row r="21" spans="1:14" ht="24.95" customHeight="1" x14ac:dyDescent="0.25"/>
    <row r="22" spans="1:14" ht="24.95" customHeight="1" x14ac:dyDescent="0.25"/>
  </sheetData>
  <mergeCells count="2">
    <mergeCell ref="A1:N1"/>
    <mergeCell ref="A17:G17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5BB08C-A425-4D63-B78A-FB7F27C745AD}"/>
</file>

<file path=customXml/itemProps2.xml><?xml version="1.0" encoding="utf-8"?>
<ds:datastoreItem xmlns:ds="http://schemas.openxmlformats.org/officeDocument/2006/customXml" ds:itemID="{B0A3392E-C67E-4CF4-8160-34260800139F}"/>
</file>

<file path=customXml/itemProps3.xml><?xml version="1.0" encoding="utf-8"?>
<ds:datastoreItem xmlns:ds="http://schemas.openxmlformats.org/officeDocument/2006/customXml" ds:itemID="{6B686E0D-1980-4DAD-9898-C735127F7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NOHUT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Nohut Üretimini Geliştirme Projesi Liste</dc:title>
  <dc:creator>betül eroğlu</dc:creator>
  <cp:lastModifiedBy>Yasin Okan GÖKPINAR</cp:lastModifiedBy>
  <cp:lastPrinted>2023-03-10T07:07:14Z</cp:lastPrinted>
  <dcterms:created xsi:type="dcterms:W3CDTF">2016-12-07T07:18:30Z</dcterms:created>
  <dcterms:modified xsi:type="dcterms:W3CDTF">2023-03-15T08:17:06Z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